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0" yWindow="-20" windowWidth="19440" windowHeight="9800" tabRatio="500"/>
  </bookViews>
  <sheets>
    <sheet name="Sheet1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M13" i="1"/>
  <c r="F14"/>
  <c r="H14"/>
  <c r="F15"/>
  <c r="H15"/>
  <c r="F13"/>
  <c r="H13"/>
  <c r="E14"/>
  <c r="I14"/>
  <c r="J14"/>
  <c r="L14"/>
  <c r="M14"/>
  <c r="E13"/>
  <c r="I13"/>
  <c r="J13"/>
  <c r="L13"/>
  <c r="E15"/>
  <c r="I15"/>
  <c r="J15"/>
  <c r="L15"/>
  <c r="M15"/>
</calcChain>
</file>

<file path=xl/sharedStrings.xml><?xml version="1.0" encoding="utf-8"?>
<sst xmlns="http://schemas.openxmlformats.org/spreadsheetml/2006/main" count="31" uniqueCount="29">
  <si>
    <t>predicted CTR baased on rank -&gt;</t>
    <phoneticPr fontId="2" type="noConversion"/>
  </si>
  <si>
    <t>Current</t>
    <phoneticPr fontId="2" type="noConversion"/>
  </si>
  <si>
    <t>Clicks</t>
    <phoneticPr fontId="2" type="noConversion"/>
  </si>
  <si>
    <t>Keyword</t>
    <phoneticPr fontId="2" type="noConversion"/>
  </si>
  <si>
    <t>Searches</t>
    <phoneticPr fontId="2" type="noConversion"/>
  </si>
  <si>
    <t>Current</t>
    <phoneticPr fontId="2" type="noConversion"/>
  </si>
  <si>
    <t>Rank</t>
    <phoneticPr fontId="2" type="noConversion"/>
  </si>
  <si>
    <t>CTR</t>
    <phoneticPr fontId="2" type="noConversion"/>
  </si>
  <si>
    <t>% of</t>
    <phoneticPr fontId="2" type="noConversion"/>
  </si>
  <si>
    <t>Predicted</t>
    <phoneticPr fontId="2" type="noConversion"/>
  </si>
  <si>
    <t>New</t>
    <phoneticPr fontId="2" type="noConversion"/>
  </si>
  <si>
    <t>Rank</t>
    <phoneticPr fontId="2" type="noConversion"/>
  </si>
  <si>
    <t>Est. New</t>
    <phoneticPr fontId="2" type="noConversion"/>
  </si>
  <si>
    <t>Clicks</t>
    <phoneticPr fontId="2" type="noConversion"/>
  </si>
  <si>
    <t>Increase</t>
    <phoneticPr fontId="2" type="noConversion"/>
  </si>
  <si>
    <t>Conv</t>
    <phoneticPr fontId="2" type="noConversion"/>
  </si>
  <si>
    <t>Rate</t>
    <phoneticPr fontId="2" type="noConversion"/>
  </si>
  <si>
    <t>Annual</t>
    <phoneticPr fontId="2" type="noConversion"/>
  </si>
  <si>
    <t>New Clicks</t>
    <phoneticPr fontId="2" type="noConversion"/>
  </si>
  <si>
    <t>Annual</t>
    <phoneticPr fontId="2" type="noConversion"/>
  </si>
  <si>
    <t>Value</t>
    <phoneticPr fontId="2" type="noConversion"/>
  </si>
  <si>
    <t xml:space="preserve"> </t>
    <phoneticPr fontId="2" type="noConversion"/>
  </si>
  <si>
    <t>Monthly</t>
    <phoneticPr fontId="2" type="noConversion"/>
  </si>
  <si>
    <t>In Clicks</t>
    <phoneticPr fontId="2" type="noConversion"/>
  </si>
  <si>
    <t>ABC</t>
    <phoneticPr fontId="2" type="noConversion"/>
  </si>
  <si>
    <t>DEF</t>
    <phoneticPr fontId="2" type="noConversion"/>
  </si>
  <si>
    <t>XYZ</t>
    <phoneticPr fontId="2" type="noConversion"/>
  </si>
  <si>
    <t>LTV</t>
    <phoneticPr fontId="2" type="noConversion"/>
  </si>
  <si>
    <t>New Cust</t>
    <phoneticPr fontId="2" type="noConversion"/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</si>
</sst>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0.0%"/>
  </numFmts>
  <fonts count="3">
    <font>
      <sz val="10"/>
      <name val="Verdana"/>
    </font>
    <font>
      <sz val="10"/>
      <name val="Verdana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 applyAlignment="1">
      <alignment horizontal="center"/>
    </xf>
    <xf numFmtId="0" fontId="0" fillId="3" borderId="0" xfId="0" applyFill="1"/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9" fontId="0" fillId="0" borderId="0" xfId="2" applyNumberFormat="1" applyFont="1" applyAlignment="1">
      <alignment horizontal="right"/>
    </xf>
    <xf numFmtId="164" fontId="0" fillId="3" borderId="0" xfId="0" applyNumberFormat="1" applyFill="1" applyAlignment="1">
      <alignment horizontal="right"/>
    </xf>
    <xf numFmtId="1" fontId="0" fillId="3" borderId="0" xfId="1" applyNumberFormat="1" applyFont="1" applyFill="1" applyAlignment="1">
      <alignment horizontal="right"/>
    </xf>
    <xf numFmtId="1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right"/>
    </xf>
    <xf numFmtId="164" fontId="0" fillId="0" borderId="0" xfId="2" applyNumberFormat="1" applyFont="1" applyFill="1" applyAlignment="1">
      <alignment horizontal="right"/>
    </xf>
    <xf numFmtId="164" fontId="0" fillId="3" borderId="0" xfId="0" applyNumberForma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M15"/>
  <sheetViews>
    <sheetView tabSelected="1" workbookViewId="0">
      <selection activeCell="M13" sqref="M13"/>
    </sheetView>
  </sheetViews>
  <sheetFormatPr baseColWidth="10" defaultRowHeight="13"/>
  <cols>
    <col min="1" max="1" width="9.85546875" customWidth="1"/>
    <col min="2" max="2" width="8.7109375" style="3" customWidth="1"/>
    <col min="3" max="3" width="7.42578125" style="1" customWidth="1"/>
    <col min="4" max="4" width="6.7109375" style="3" customWidth="1"/>
    <col min="5" max="5" width="7.42578125" style="3" customWidth="1"/>
    <col min="6" max="6" width="7.28515625" style="3" customWidth="1"/>
    <col min="7" max="7" width="6" style="1" customWidth="1"/>
    <col min="8" max="9" width="8" style="3" customWidth="1"/>
    <col min="10" max="10" width="8.85546875" style="3" customWidth="1"/>
    <col min="11" max="11" width="6.5703125" style="1" customWidth="1"/>
    <col min="12" max="12" width="8.85546875" style="3" customWidth="1"/>
    <col min="13" max="13" width="7.140625" style="3" customWidth="1"/>
  </cols>
  <sheetData>
    <row r="1" spans="1:13">
      <c r="D1" s="3" t="s">
        <v>0</v>
      </c>
      <c r="E1" s="3">
        <v>1</v>
      </c>
      <c r="F1" s="9">
        <v>0.182</v>
      </c>
    </row>
    <row r="2" spans="1:13">
      <c r="E2" s="3">
        <v>2</v>
      </c>
      <c r="F2" s="9">
        <v>0.1</v>
      </c>
    </row>
    <row r="3" spans="1:13">
      <c r="E3" s="3">
        <v>3</v>
      </c>
      <c r="F3" s="9">
        <v>7.1999999999999995E-2</v>
      </c>
    </row>
    <row r="4" spans="1:13">
      <c r="E4" s="3">
        <v>4</v>
      </c>
      <c r="F4" s="9">
        <v>4.8000000000000001E-2</v>
      </c>
    </row>
    <row r="5" spans="1:13">
      <c r="E5" s="3">
        <v>5</v>
      </c>
      <c r="F5" s="9">
        <v>3.1E-2</v>
      </c>
    </row>
    <row r="6" spans="1:13">
      <c r="E6" s="3">
        <v>6</v>
      </c>
      <c r="F6" s="9">
        <v>2.8000000000000001E-2</v>
      </c>
    </row>
    <row r="7" spans="1:13">
      <c r="E7" s="3">
        <v>7</v>
      </c>
      <c r="F7" s="9">
        <v>1.9E-2</v>
      </c>
      <c r="G7" s="1" t="s">
        <v>21</v>
      </c>
    </row>
    <row r="8" spans="1:13">
      <c r="E8" s="3">
        <v>8</v>
      </c>
      <c r="F8" s="9">
        <v>1.7000000000000001E-2</v>
      </c>
    </row>
    <row r="9" spans="1:13">
      <c r="E9" s="3">
        <v>9</v>
      </c>
      <c r="F9" s="9">
        <v>1.4999999999999999E-2</v>
      </c>
    </row>
    <row r="10" spans="1:13">
      <c r="E10" s="3">
        <v>10</v>
      </c>
      <c r="F10" s="9">
        <v>0.01</v>
      </c>
      <c r="L10" s="3" t="s">
        <v>27</v>
      </c>
      <c r="M10" s="10">
        <v>200</v>
      </c>
    </row>
    <row r="11" spans="1:13" s="2" customFormat="1">
      <c r="B11" s="2" t="s">
        <v>22</v>
      </c>
      <c r="C11" s="2" t="s">
        <v>5</v>
      </c>
      <c r="D11" s="2" t="s">
        <v>1</v>
      </c>
      <c r="E11" s="2" t="s">
        <v>5</v>
      </c>
      <c r="F11" s="2" t="s">
        <v>8</v>
      </c>
      <c r="G11" s="2" t="s">
        <v>10</v>
      </c>
      <c r="H11" s="2" t="s">
        <v>12</v>
      </c>
      <c r="I11" s="2" t="s">
        <v>14</v>
      </c>
      <c r="J11" s="2" t="s">
        <v>17</v>
      </c>
      <c r="K11" s="2" t="s">
        <v>15</v>
      </c>
      <c r="L11" s="2" t="s">
        <v>19</v>
      </c>
      <c r="M11" s="11" t="s">
        <v>19</v>
      </c>
    </row>
    <row r="12" spans="1:13" s="2" customFormat="1">
      <c r="A12" s="2" t="s">
        <v>3</v>
      </c>
      <c r="B12" s="2" t="s">
        <v>4</v>
      </c>
      <c r="C12" s="2" t="s">
        <v>6</v>
      </c>
      <c r="D12" s="2" t="s">
        <v>2</v>
      </c>
      <c r="E12" s="2" t="s">
        <v>7</v>
      </c>
      <c r="F12" s="2" t="s">
        <v>9</v>
      </c>
      <c r="G12" s="2" t="s">
        <v>11</v>
      </c>
      <c r="H12" s="2" t="s">
        <v>13</v>
      </c>
      <c r="I12" s="2" t="s">
        <v>23</v>
      </c>
      <c r="J12" s="2" t="s">
        <v>18</v>
      </c>
      <c r="K12" s="2" t="s">
        <v>16</v>
      </c>
      <c r="L12" s="2" t="s">
        <v>28</v>
      </c>
      <c r="M12" s="11" t="s">
        <v>20</v>
      </c>
    </row>
    <row r="13" spans="1:13">
      <c r="A13" s="5" t="s">
        <v>24</v>
      </c>
      <c r="B13" s="5">
        <v>40000</v>
      </c>
      <c r="C13" s="4">
        <v>5</v>
      </c>
      <c r="D13" s="5">
        <v>600</v>
      </c>
      <c r="E13" s="13">
        <f t="shared" ref="E13:E15" si="0">D13/B13</f>
        <v>1.4999999999999999E-2</v>
      </c>
      <c r="F13" s="8">
        <f t="shared" ref="F13:F15" si="1">E13/LOOKUP(C13,$E$1:$E$10,$F$1:$F$10)</f>
        <v>0.48387096774193544</v>
      </c>
      <c r="G13" s="4">
        <v>3</v>
      </c>
      <c r="H13" s="6">
        <f>LOOKUP(G13,$E$1:$E$10,$F$1:$F$10)*IF(F13=0,1,F13)*B13</f>
        <v>1393.5483870967741</v>
      </c>
      <c r="I13" s="6">
        <f t="shared" ref="I13:I15" si="2">H13-D13</f>
        <v>793.54838709677415</v>
      </c>
      <c r="J13" s="6">
        <f t="shared" ref="J13:J15" si="3">I13*12</f>
        <v>9522.5806451612898</v>
      </c>
      <c r="K13" s="14">
        <v>0.01</v>
      </c>
      <c r="L13" s="7">
        <f t="shared" ref="L13:L15" si="4">K13*J13</f>
        <v>95.225806451612897</v>
      </c>
      <c r="M13" s="12">
        <f>L13*$M$10</f>
        <v>19045.16129032258</v>
      </c>
    </row>
    <row r="14" spans="1:13">
      <c r="A14" s="5" t="s">
        <v>25</v>
      </c>
      <c r="B14" s="5">
        <v>5000</v>
      </c>
      <c r="C14" s="4">
        <v>25</v>
      </c>
      <c r="D14" s="5">
        <v>25</v>
      </c>
      <c r="E14" s="13">
        <f t="shared" si="0"/>
        <v>5.0000000000000001E-3</v>
      </c>
      <c r="F14" s="8">
        <f t="shared" si="1"/>
        <v>0.5</v>
      </c>
      <c r="G14" s="4">
        <v>1</v>
      </c>
      <c r="H14" s="12">
        <f t="shared" ref="H14:H15" si="5">LOOKUP(G14,$E$1:$E$10,$F$1:$F$10)*IF(F14=0,1,F14)*B14</f>
        <v>455</v>
      </c>
      <c r="I14" s="6">
        <f t="shared" si="2"/>
        <v>430</v>
      </c>
      <c r="J14" s="6">
        <f t="shared" si="3"/>
        <v>5160</v>
      </c>
      <c r="K14" s="14">
        <v>0.01</v>
      </c>
      <c r="L14" s="7">
        <f t="shared" si="4"/>
        <v>51.6</v>
      </c>
      <c r="M14" s="12">
        <f t="shared" ref="M13:M15" si="6">L14*$M$10</f>
        <v>10320</v>
      </c>
    </row>
    <row r="15" spans="1:13">
      <c r="A15" s="5" t="s">
        <v>26</v>
      </c>
      <c r="B15" s="5">
        <v>2000</v>
      </c>
      <c r="C15" s="4">
        <v>100</v>
      </c>
      <c r="D15" s="5">
        <v>0</v>
      </c>
      <c r="E15" s="13">
        <f t="shared" si="0"/>
        <v>0</v>
      </c>
      <c r="F15" s="8">
        <f t="shared" si="1"/>
        <v>0</v>
      </c>
      <c r="G15" s="4">
        <v>1</v>
      </c>
      <c r="H15" s="12">
        <f t="shared" si="5"/>
        <v>364</v>
      </c>
      <c r="I15" s="6">
        <f t="shared" si="2"/>
        <v>364</v>
      </c>
      <c r="J15" s="6">
        <f t="shared" si="3"/>
        <v>4368</v>
      </c>
      <c r="K15" s="14">
        <v>0.01</v>
      </c>
      <c r="L15" s="7">
        <f t="shared" si="4"/>
        <v>43.68</v>
      </c>
      <c r="M15" s="12">
        <f t="shared" si="6"/>
        <v>8736</v>
      </c>
    </row>
  </sheetData>
  <sortState ref="A13:XFD51">
    <sortCondition descending="1" ref="M14:M51"/>
  </sortState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Scanlin</dc:creator>
  <cp:lastModifiedBy>Mike Scanlin</cp:lastModifiedBy>
  <cp:lastPrinted>2011-11-23T19:52:20Z</cp:lastPrinted>
  <dcterms:created xsi:type="dcterms:W3CDTF">2011-11-23T19:23:21Z</dcterms:created>
  <dcterms:modified xsi:type="dcterms:W3CDTF">2011-11-24T19:10:29Z</dcterms:modified>
</cp:coreProperties>
</file>